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V postępowanie\"/>
    </mc:Choice>
  </mc:AlternateContent>
  <xr:revisionPtr revIDLastSave="0" documentId="13_ncr:1_{D750D6FC-6832-4A06-B89E-C09B9D5D2748}" xr6:coauthVersionLast="47" xr6:coauthVersionMax="47" xr10:uidLastSave="{00000000-0000-0000-0000-000000000000}"/>
  <bookViews>
    <workbookView xWindow="-108" yWindow="-108" windowWidth="23256" windowHeight="12576" tabRatio="663" xr2:uid="{00000000-000D-0000-FFFF-FFFF00000000}"/>
  </bookViews>
  <sheets>
    <sheet name="Kosztorys ofertowy 3" sheetId="3" r:id="rId1"/>
    <sheet name="Kosztorys ofertowy 4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3" l="1"/>
  <c r="J55" i="3" s="1"/>
  <c r="K55" i="3" s="1"/>
  <c r="H56" i="3"/>
  <c r="J56" i="3" s="1"/>
  <c r="K56" i="3" s="1"/>
  <c r="H57" i="3"/>
  <c r="J57" i="3" s="1"/>
  <c r="K57" i="3" s="1"/>
  <c r="H58" i="3"/>
  <c r="J58" i="3" s="1"/>
  <c r="K58" i="3" s="1"/>
  <c r="H59" i="3"/>
  <c r="J59" i="3"/>
  <c r="K59" i="3"/>
  <c r="H60" i="3"/>
  <c r="J60" i="3" s="1"/>
  <c r="K60" i="3" s="1"/>
  <c r="H54" i="3"/>
  <c r="J54" i="3" s="1"/>
  <c r="K54" i="3" s="1"/>
  <c r="H53" i="3"/>
  <c r="J53" i="3" s="1"/>
  <c r="K53" i="3" s="1"/>
  <c r="H52" i="3"/>
  <c r="J52" i="3" s="1"/>
  <c r="K52" i="3" s="1"/>
  <c r="H48" i="3"/>
  <c r="J48" i="3" s="1"/>
  <c r="K48" i="3" s="1"/>
  <c r="H37" i="4"/>
  <c r="J37" i="4" s="1"/>
  <c r="K37" i="4" s="1"/>
  <c r="H31" i="4"/>
  <c r="H30" i="4"/>
  <c r="J30" i="4" s="1"/>
  <c r="K30" i="4" s="1"/>
  <c r="H44" i="4"/>
  <c r="J44" i="4" s="1"/>
  <c r="K44" i="4" s="1"/>
  <c r="H43" i="4"/>
  <c r="J43" i="4" s="1"/>
  <c r="K43" i="4" s="1"/>
  <c r="H50" i="4"/>
  <c r="J50" i="4" s="1"/>
  <c r="K50" i="4" s="1"/>
  <c r="H56" i="4"/>
  <c r="J56" i="4" s="1"/>
  <c r="K56" i="4" s="1"/>
  <c r="H61" i="4"/>
  <c r="J61" i="4" s="1"/>
  <c r="K61" i="4" s="1"/>
  <c r="H62" i="4"/>
  <c r="J62" i="4" s="1"/>
  <c r="K62" i="4" s="1"/>
  <c r="H63" i="4"/>
  <c r="J63" i="4" s="1"/>
  <c r="K63" i="4" s="1"/>
  <c r="H64" i="4"/>
  <c r="J64" i="4" s="1"/>
  <c r="K64" i="4" s="1"/>
  <c r="H65" i="4"/>
  <c r="J65" i="4" s="1"/>
  <c r="K65" i="4" s="1"/>
  <c r="H66" i="4"/>
  <c r="J66" i="4" s="1"/>
  <c r="K66" i="4" s="1"/>
  <c r="H67" i="4"/>
  <c r="J67" i="4" s="1"/>
  <c r="K67" i="4" s="1"/>
  <c r="H68" i="4"/>
  <c r="J68" i="4"/>
  <c r="K68" i="4" s="1"/>
  <c r="H69" i="4"/>
  <c r="J69" i="4" s="1"/>
  <c r="K69" i="4" s="1"/>
  <c r="H70" i="4"/>
  <c r="J70" i="4" s="1"/>
  <c r="K70" i="4" s="1"/>
  <c r="H71" i="4"/>
  <c r="J71" i="4" s="1"/>
  <c r="K71" i="4" s="1"/>
  <c r="H72" i="4"/>
  <c r="J72" i="4" s="1"/>
  <c r="K72" i="4" s="1"/>
  <c r="H73" i="4"/>
  <c r="J73" i="4"/>
  <c r="K73" i="4"/>
  <c r="H74" i="4"/>
  <c r="J74" i="4" s="1"/>
  <c r="K74" i="4" s="1"/>
  <c r="H75" i="4"/>
  <c r="J75" i="4"/>
  <c r="K75" i="4" s="1"/>
  <c r="H76" i="4"/>
  <c r="J76" i="4" s="1"/>
  <c r="K76" i="4" s="1"/>
  <c r="H77" i="4"/>
  <c r="J77" i="4" s="1"/>
  <c r="K77" i="4" s="1"/>
  <c r="H60" i="4"/>
  <c r="J60" i="4" s="1"/>
  <c r="K60" i="4" s="1"/>
  <c r="J31" i="4" l="1"/>
  <c r="K31" i="4" s="1"/>
  <c r="H66" i="3"/>
  <c r="J66" i="3" s="1"/>
  <c r="K66" i="3" s="1"/>
  <c r="H65" i="3"/>
  <c r="J65" i="3" s="1"/>
  <c r="K65" i="3" s="1"/>
  <c r="H64" i="3"/>
  <c r="H83" i="4"/>
  <c r="J83" i="4" s="1"/>
  <c r="K83" i="4" s="1"/>
  <c r="H82" i="4"/>
  <c r="J82" i="4" s="1"/>
  <c r="K82" i="4" s="1"/>
  <c r="H81" i="4"/>
  <c r="J81" i="4" s="1"/>
  <c r="K81" i="4" s="1"/>
  <c r="E85" i="4" l="1"/>
  <c r="E86" i="4"/>
  <c r="J64" i="3"/>
  <c r="K64" i="3" s="1"/>
  <c r="E69" i="3" s="1"/>
  <c r="E68" i="3"/>
</calcChain>
</file>

<file path=xl/sharedStrings.xml><?xml version="1.0" encoding="utf-8"?>
<sst xmlns="http://schemas.openxmlformats.org/spreadsheetml/2006/main" count="339" uniqueCount="107">
  <si>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</si>
  <si>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</si>
  <si>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</si>
  <si>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</si>
  <si>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</si>
  <si>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</si>
  <si>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</si>
  <si>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</si>
  <si>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</si>
  <si>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</si>
  <si>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</si>
  <si>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</si>
  <si>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</si>
  <si>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</si>
  <si>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HA</t>
  </si>
  <si>
    <t xml:space="preserve"> 22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</si>
  <si>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</si>
  <si>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</si>
  <si>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</si>
  <si>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</si>
  <si>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</si>
  <si>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</si>
  <si>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</si>
  <si>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</si>
  <si>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</si>
  <si>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</si>
  <si>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</si>
  <si>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</si>
  <si>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</si>
  <si>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</si>
  <si>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</si>
  <si>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</si>
  <si>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</si>
  <si>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</si>
  <si>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</si>
  <si>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</si>
  <si>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</si>
  <si>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</si>
  <si>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137</t>
  </si>
  <si>
    <t>SZUK-OWAD</t>
  </si>
  <si>
    <t>Próbne poszukiwania owadów w ściółce</t>
  </si>
  <si>
    <t>SZT</t>
  </si>
  <si>
    <t>182</t>
  </si>
  <si>
    <t>DOZ DOG</t>
  </si>
  <si>
    <t>Prace wykonywane ręcznie przy dogaszaniu i dozorowaniu pożarzysk</t>
  </si>
  <si>
    <t>H</t>
  </si>
  <si>
    <t>GODZ RH8</t>
  </si>
  <si>
    <t>Prace godzinowe ręczne (8% VAT)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</si>
  <si>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</si>
  <si>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</si>
  <si>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</si>
  <si>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</si>
  <si>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</si>
  <si>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</si>
  <si>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</si>
  <si>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</si>
  <si>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</si>
  <si>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</si>
  <si>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</si>
  <si>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</si>
  <si>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1. Cięcia zupełne - rębne (rębnie I)</t>
  </si>
  <si>
    <t>3. Trzebieże późne i cięcia sanitarno–selekcyjne</t>
  </si>
  <si>
    <t>4. Trzebieże wczesne i czyszczenia późne z pozyskaniem masy</t>
  </si>
  <si>
    <t>5. Cięcia przygodne i pozostałe</t>
  </si>
  <si>
    <t>Dokument musi być złożony pod rygorem nieważności 
w formie elektronicznej, o której mowa w art. 78(1) KC
(tj. podpisany kwalifikowanym podpisem elektronicznym)</t>
  </si>
  <si>
    <t>2. Pozostałe cięcia rębne</t>
  </si>
  <si>
    <t xml:space="preserve">  1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</si>
  <si>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</si>
  <si>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</si>
  <si>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</si>
  <si>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</si>
  <si>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</si>
  <si>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 xml:space="preserve"> 47</t>
  </si>
  <si>
    <t>PORZ-ZRB</t>
  </si>
  <si>
    <t>Porządkowanie zrębów z pozostałości drzewnych</t>
  </si>
  <si>
    <t xml:space="preserve"> 70</t>
  </si>
  <si>
    <t>WYK-P5GCP</t>
  </si>
  <si>
    <t>Wyorywanie bruzd pługiem leśnym z pogłębiaczem na pow. do 0,5 ha (np. gniazda)</t>
  </si>
  <si>
    <t xml:space="preserve"> 89</t>
  </si>
  <si>
    <t>WYK-RAB1</t>
  </si>
  <si>
    <t>Wykonanie rabatowałków pługiem specjalistycznym 1-odkładnicowym</t>
  </si>
  <si>
    <t>148</t>
  </si>
  <si>
    <t>K GRODZEŃ</t>
  </si>
  <si>
    <t>Naprawa (konserwacja) ogrodzeń upraw leśnych</t>
  </si>
  <si>
    <t>178</t>
  </si>
  <si>
    <t>PPOŻ-PORZ</t>
  </si>
  <si>
    <t>Porządkowanie terenów na pasach przeciwpożarowych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</si>
  <si>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</si>
  <si>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</si>
  <si>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</si>
  <si>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GODZ RU8</t>
  </si>
  <si>
    <t>Prace godzinowe ręczne z urządzeniem (8% VAT)</t>
  </si>
  <si>
    <t xml:space="preserve"> 27</t>
  </si>
  <si>
    <t>OPR-UC</t>
  </si>
  <si>
    <t>Opryskiwanie upraw -  opryskiwaczem ciągnikowym</t>
  </si>
  <si>
    <t>128.01</t>
  </si>
  <si>
    <t>ZAB-MECHN</t>
  </si>
  <si>
    <t>zabezpieczenie upraw metalowymi prętami</t>
  </si>
  <si>
    <t>147</t>
  </si>
  <si>
    <t>GRODZ-DEM</t>
  </si>
  <si>
    <t>Demontaż (likwidacja) ogrodzeń</t>
  </si>
  <si>
    <t>HM</t>
  </si>
  <si>
    <t xml:space="preserve"> 11, 117, 157, 161, 163, 165, 167, 169, 171, 180, 183, 209, 307, 336, 340, 343, </t>
  </si>
  <si>
    <t xml:space="preserve">119, 173, 187, 308, 338, 341, 344, </t>
  </si>
  <si>
    <t>118, 13, 158, 164, 166, 168, 170, 172, 181, 185, 210, 306, 337, 342,</t>
  </si>
  <si>
    <t>Odpowiadając na ogłoszenie o przetargu nieograniczonym na „Wykonywanie usług z zakresu gospodarki leśnej na terenie Nadleśnictwa Poddębice w roku 2022 - IV postępowanie''  składamy niniejszym ofertę na pakiet 3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</si>
  <si>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2022- IV postępowanie''  składamy niniejszym ofertę na pakiet 4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</si>
</sst>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\ ###,##0.00"/>
    <numFmt numFmtId="165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/>
    </xf>
    <xf numFmtId="49" fontId="12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DFB81-B7E8-43DE-A6CC-2B6671D32524}">
  <sheetPr>
    <pageSetUpPr fitToPage="1"/>
  </sheetPr>
  <dimension ref="B1:N74"/>
  <sheetViews>
    <sheetView tabSelected="1" workbookViewId="0">
      <selection activeCell="G14" sqref="G14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52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28" t="s">
        <v>53</v>
      </c>
      <c r="G8" s="28"/>
      <c r="H8" s="28"/>
      <c r="I8" s="28"/>
      <c r="J8" s="28"/>
      <c r="K8" s="28"/>
    </row>
    <row r="9" spans="2:12" s="1" customFormat="1" ht="2.7" customHeight="1" x14ac:dyDescent="0.2">
      <c r="B9" s="17"/>
      <c r="C9" s="17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19" t="s">
        <v>54</v>
      </c>
      <c r="C11" s="1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55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56</v>
      </c>
    </row>
    <row r="17" spans="2:11" s="1" customFormat="1" ht="3.15" customHeight="1" x14ac:dyDescent="0.2"/>
    <row r="18" spans="2:11" s="1" customFormat="1" ht="20.85" customHeight="1" x14ac:dyDescent="0.2">
      <c r="B18" s="11" t="s">
        <v>57</v>
      </c>
    </row>
    <row r="19" spans="2:11" s="1" customFormat="1" ht="3.75" customHeight="1" x14ac:dyDescent="0.2"/>
    <row r="20" spans="2:11" s="1" customFormat="1" ht="20.85" customHeight="1" x14ac:dyDescent="0.2">
      <c r="B20" s="11" t="s">
        <v>58</v>
      </c>
    </row>
    <row r="21" spans="2:11" s="1" customFormat="1" ht="2.7" customHeight="1" x14ac:dyDescent="0.2"/>
    <row r="22" spans="2:11" s="1" customFormat="1" ht="20.85" customHeight="1" x14ac:dyDescent="0.2">
      <c r="B22" s="11" t="s">
        <v>59</v>
      </c>
    </row>
    <row r="23" spans="2:11" s="1" customFormat="1" ht="59.7" customHeight="1" x14ac:dyDescent="0.2"/>
    <row r="24" spans="2:11" s="1" customFormat="1" ht="50.1" customHeight="1" x14ac:dyDescent="0.2">
      <c r="B24" s="22" t="s">
        <v>105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hidden="1" customHeight="1" x14ac:dyDescent="0.2"/>
    <row r="26" spans="2:11" s="1" customFormat="1" ht="3.15" customHeight="1" x14ac:dyDescent="0.2"/>
    <row r="27" spans="2:11" s="1" customFormat="1" ht="20.85" hidden="1" customHeight="1" x14ac:dyDescent="0.2">
      <c r="B27" s="18" t="s">
        <v>65</v>
      </c>
      <c r="C27" s="18"/>
      <c r="D27" s="18"/>
    </row>
    <row r="28" spans="2:11" s="1" customFormat="1" ht="10.199999999999999" hidden="1" customHeight="1" x14ac:dyDescent="0.2"/>
    <row r="29" spans="2:11" s="1" customFormat="1" ht="56.25" hidden="1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hidden="1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0</v>
      </c>
      <c r="G30" s="7"/>
      <c r="H30" s="13"/>
      <c r="I30" s="14"/>
      <c r="J30" s="13"/>
      <c r="K30" s="13"/>
    </row>
    <row r="31" spans="2:11" s="1" customFormat="1" ht="1.2" hidden="1" customHeight="1" x14ac:dyDescent="0.2"/>
    <row r="32" spans="2:11" s="1" customFormat="1" ht="3.15" hidden="1" customHeight="1" x14ac:dyDescent="0.2"/>
    <row r="33" spans="2:11" s="1" customFormat="1" ht="20.85" hidden="1" customHeight="1" x14ac:dyDescent="0.2">
      <c r="B33" s="18" t="s">
        <v>61</v>
      </c>
      <c r="C33" s="18"/>
      <c r="D33" s="18"/>
    </row>
    <row r="34" spans="2:11" s="1" customFormat="1" ht="10.199999999999999" hidden="1" customHeight="1" x14ac:dyDescent="0.2"/>
    <row r="35" spans="2:11" s="1" customFormat="1" ht="45.45" hidden="1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hidden="1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0</v>
      </c>
      <c r="G36" s="7"/>
      <c r="H36" s="13"/>
      <c r="I36" s="14"/>
      <c r="J36" s="13"/>
      <c r="K36" s="13"/>
    </row>
    <row r="37" spans="2:11" s="1" customFormat="1" ht="1.2" hidden="1" customHeight="1" x14ac:dyDescent="0.2"/>
    <row r="38" spans="2:11" s="1" customFormat="1" ht="3.15" hidden="1" customHeight="1" x14ac:dyDescent="0.2"/>
    <row r="39" spans="2:11" s="1" customFormat="1" ht="20.85" hidden="1" customHeight="1" x14ac:dyDescent="0.2">
      <c r="B39" s="18" t="s">
        <v>62</v>
      </c>
      <c r="C39" s="18"/>
      <c r="D39" s="18"/>
    </row>
    <row r="40" spans="2:11" s="1" customFormat="1" ht="10.199999999999999" hidden="1" customHeight="1" x14ac:dyDescent="0.2"/>
    <row r="41" spans="2:11" s="1" customFormat="1" ht="45.45" hidden="1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hidden="1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0</v>
      </c>
      <c r="G42" s="7"/>
      <c r="H42" s="13"/>
      <c r="I42" s="14"/>
      <c r="J42" s="13"/>
      <c r="K42" s="13"/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18" t="s">
        <v>63</v>
      </c>
      <c r="C45" s="18"/>
      <c r="D45" s="18"/>
    </row>
    <row r="46" spans="2:11" s="1" customFormat="1" ht="10.199999999999999" customHeight="1" x14ac:dyDescent="0.2"/>
    <row r="47" spans="2:11" s="1" customFormat="1" ht="5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6671</v>
      </c>
      <c r="G48" s="7"/>
      <c r="H48" s="13">
        <f>G48*F48</f>
        <v>0</v>
      </c>
      <c r="I48" s="14">
        <v>8</v>
      </c>
      <c r="J48" s="13">
        <f>H48*0.08</f>
        <v>0</v>
      </c>
      <c r="K48" s="13">
        <f>J48+H48</f>
        <v>0</v>
      </c>
    </row>
    <row r="49" spans="2:11" s="1" customFormat="1" ht="1.2" customHeight="1" x14ac:dyDescent="0.2"/>
    <row r="50" spans="2:11" s="1" customFormat="1" ht="13.35" customHeight="1" x14ac:dyDescent="0.2"/>
    <row r="51" spans="2:11" s="1" customFormat="1" ht="5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38.85" customHeight="1" x14ac:dyDescent="0.2">
      <c r="B52" s="4" t="s">
        <v>87</v>
      </c>
      <c r="C52" s="4" t="s">
        <v>88</v>
      </c>
      <c r="D52" s="5" t="s">
        <v>89</v>
      </c>
      <c r="E52" s="4" t="s">
        <v>14</v>
      </c>
      <c r="F52" s="6">
        <v>2.57</v>
      </c>
      <c r="G52" s="7"/>
      <c r="H52" s="13">
        <f>G52*F52</f>
        <v>0</v>
      </c>
      <c r="I52" s="14">
        <v>8</v>
      </c>
      <c r="J52" s="13">
        <f>H52*0.08</f>
        <v>0</v>
      </c>
      <c r="K52" s="13">
        <f>J52+H52</f>
        <v>0</v>
      </c>
    </row>
    <row r="53" spans="2:11" s="1" customFormat="1" ht="19.649999999999999" customHeight="1" x14ac:dyDescent="0.2">
      <c r="B53" s="4" t="s">
        <v>15</v>
      </c>
      <c r="C53" s="4" t="s">
        <v>16</v>
      </c>
      <c r="D53" s="5" t="s">
        <v>17</v>
      </c>
      <c r="E53" s="4" t="s">
        <v>14</v>
      </c>
      <c r="F53" s="6">
        <v>2.57</v>
      </c>
      <c r="G53" s="7"/>
      <c r="H53" s="13">
        <f>G53*F53</f>
        <v>0</v>
      </c>
      <c r="I53" s="14">
        <v>8</v>
      </c>
      <c r="J53" s="13">
        <f>H53*0.08</f>
        <v>0</v>
      </c>
      <c r="K53" s="13">
        <f>J53+H53</f>
        <v>0</v>
      </c>
    </row>
    <row r="54" spans="2:11" s="1" customFormat="1" ht="28.65" customHeight="1" x14ac:dyDescent="0.2">
      <c r="B54" s="4" t="s">
        <v>75</v>
      </c>
      <c r="C54" s="4" t="s">
        <v>76</v>
      </c>
      <c r="D54" s="5" t="s">
        <v>77</v>
      </c>
      <c r="E54" s="4" t="s">
        <v>28</v>
      </c>
      <c r="F54" s="6">
        <v>17.13</v>
      </c>
      <c r="G54" s="7"/>
      <c r="H54" s="13">
        <f>G54*F54</f>
        <v>0</v>
      </c>
      <c r="I54" s="14">
        <v>8</v>
      </c>
      <c r="J54" s="13">
        <f>H54*0.08</f>
        <v>0</v>
      </c>
      <c r="K54" s="13">
        <f>J54+H54</f>
        <v>0</v>
      </c>
    </row>
    <row r="55" spans="2:11" s="1" customFormat="1" ht="28.65" customHeight="1" x14ac:dyDescent="0.2">
      <c r="B55" s="4" t="s">
        <v>29</v>
      </c>
      <c r="C55" s="4" t="s">
        <v>30</v>
      </c>
      <c r="D55" s="5" t="s">
        <v>31</v>
      </c>
      <c r="E55" s="4" t="s">
        <v>14</v>
      </c>
      <c r="F55" s="6">
        <v>37.5</v>
      </c>
      <c r="G55" s="7"/>
      <c r="H55" s="13">
        <f t="shared" ref="H55:H60" si="0">G55*F55</f>
        <v>0</v>
      </c>
      <c r="I55" s="14">
        <v>8</v>
      </c>
      <c r="J55" s="13">
        <f t="shared" ref="J55:J60" si="1">H55*0.08</f>
        <v>0</v>
      </c>
      <c r="K55" s="13">
        <f t="shared" ref="K55:K60" si="2">J55+H55</f>
        <v>0</v>
      </c>
    </row>
    <row r="56" spans="2:11" s="1" customFormat="1" ht="19.649999999999999" customHeight="1" x14ac:dyDescent="0.2">
      <c r="B56" s="4" t="s">
        <v>32</v>
      </c>
      <c r="C56" s="4" t="s">
        <v>33</v>
      </c>
      <c r="D56" s="5" t="s">
        <v>34</v>
      </c>
      <c r="E56" s="4" t="s">
        <v>14</v>
      </c>
      <c r="F56" s="6">
        <v>9.3000000000000007</v>
      </c>
      <c r="G56" s="7"/>
      <c r="H56" s="13">
        <f t="shared" si="0"/>
        <v>0</v>
      </c>
      <c r="I56" s="14">
        <v>8</v>
      </c>
      <c r="J56" s="13">
        <f t="shared" si="1"/>
        <v>0</v>
      </c>
      <c r="K56" s="13">
        <f t="shared" si="2"/>
        <v>0</v>
      </c>
    </row>
    <row r="57" spans="2:11" s="1" customFormat="1" ht="19.649999999999999" customHeight="1" x14ac:dyDescent="0.2">
      <c r="B57" s="4" t="s">
        <v>35</v>
      </c>
      <c r="C57" s="4" t="s">
        <v>36</v>
      </c>
      <c r="D57" s="5" t="s">
        <v>37</v>
      </c>
      <c r="E57" s="4" t="s">
        <v>14</v>
      </c>
      <c r="F57" s="6">
        <v>5.24</v>
      </c>
      <c r="G57" s="7"/>
      <c r="H57" s="13">
        <f t="shared" si="0"/>
        <v>0</v>
      </c>
      <c r="I57" s="14">
        <v>8</v>
      </c>
      <c r="J57" s="13">
        <f t="shared" si="1"/>
        <v>0</v>
      </c>
      <c r="K57" s="13">
        <f t="shared" si="2"/>
        <v>0</v>
      </c>
    </row>
    <row r="58" spans="2:11" s="1" customFormat="1" ht="19.649999999999999" customHeight="1" x14ac:dyDescent="0.2">
      <c r="B58" s="4" t="s">
        <v>38</v>
      </c>
      <c r="C58" s="4" t="s">
        <v>39</v>
      </c>
      <c r="D58" s="5" t="s">
        <v>40</v>
      </c>
      <c r="E58" s="4" t="s">
        <v>41</v>
      </c>
      <c r="F58" s="6">
        <v>3</v>
      </c>
      <c r="G58" s="7"/>
      <c r="H58" s="13">
        <f t="shared" si="0"/>
        <v>0</v>
      </c>
      <c r="I58" s="14">
        <v>8</v>
      </c>
      <c r="J58" s="13">
        <f t="shared" si="1"/>
        <v>0</v>
      </c>
      <c r="K58" s="13">
        <f t="shared" si="2"/>
        <v>0</v>
      </c>
    </row>
    <row r="59" spans="2:11" s="1" customFormat="1" ht="19.649999999999999" customHeight="1" x14ac:dyDescent="0.2">
      <c r="B59" s="4" t="s">
        <v>81</v>
      </c>
      <c r="C59" s="4" t="s">
        <v>82</v>
      </c>
      <c r="D59" s="5" t="s">
        <v>83</v>
      </c>
      <c r="E59" s="4" t="s">
        <v>45</v>
      </c>
      <c r="F59" s="6">
        <v>40</v>
      </c>
      <c r="G59" s="7"/>
      <c r="H59" s="13">
        <f t="shared" si="0"/>
        <v>0</v>
      </c>
      <c r="I59" s="14">
        <v>8</v>
      </c>
      <c r="J59" s="13">
        <f t="shared" si="1"/>
        <v>0</v>
      </c>
      <c r="K59" s="13">
        <f t="shared" si="2"/>
        <v>0</v>
      </c>
    </row>
    <row r="60" spans="2:11" s="1" customFormat="1" ht="28.65" customHeight="1" x14ac:dyDescent="0.2">
      <c r="B60" s="4" t="s">
        <v>42</v>
      </c>
      <c r="C60" s="4" t="s">
        <v>43</v>
      </c>
      <c r="D60" s="5" t="s">
        <v>44</v>
      </c>
      <c r="E60" s="4" t="s">
        <v>45</v>
      </c>
      <c r="F60" s="6">
        <v>8</v>
      </c>
      <c r="G60" s="7"/>
      <c r="H60" s="13">
        <f t="shared" si="0"/>
        <v>0</v>
      </c>
      <c r="I60" s="14">
        <v>8</v>
      </c>
      <c r="J60" s="13">
        <f t="shared" si="1"/>
        <v>0</v>
      </c>
      <c r="K60" s="13">
        <f t="shared" si="2"/>
        <v>0</v>
      </c>
    </row>
    <row r="61" spans="2:11" s="1" customFormat="1" ht="1.2" customHeight="1" x14ac:dyDescent="0.2"/>
    <row r="62" spans="2:11" s="1" customFormat="1" ht="28.65" customHeight="1" x14ac:dyDescent="0.2"/>
    <row r="63" spans="2:11" s="1" customFormat="1" ht="51" x14ac:dyDescent="0.2">
      <c r="B63" s="2" t="s">
        <v>0</v>
      </c>
      <c r="C63" s="3" t="s">
        <v>1</v>
      </c>
      <c r="D63" s="8" t="s">
        <v>2</v>
      </c>
      <c r="E63" s="3" t="s">
        <v>3</v>
      </c>
      <c r="F63" s="8" t="s">
        <v>4</v>
      </c>
      <c r="G63" s="3" t="s">
        <v>5</v>
      </c>
      <c r="H63" s="2" t="s">
        <v>6</v>
      </c>
      <c r="I63" s="3" t="s">
        <v>7</v>
      </c>
      <c r="J63" s="3" t="s">
        <v>8</v>
      </c>
      <c r="K63" s="2" t="s">
        <v>9</v>
      </c>
    </row>
    <row r="64" spans="2:11" s="1" customFormat="1" ht="91.2" x14ac:dyDescent="0.2">
      <c r="B64" s="12" t="s">
        <v>102</v>
      </c>
      <c r="C64" s="4" t="s">
        <v>46</v>
      </c>
      <c r="D64" s="9" t="s">
        <v>47</v>
      </c>
      <c r="E64" s="4" t="s">
        <v>45</v>
      </c>
      <c r="F64" s="10">
        <v>228.8</v>
      </c>
      <c r="G64" s="4"/>
      <c r="H64" s="13">
        <f>G64*F64</f>
        <v>0</v>
      </c>
      <c r="I64" s="14">
        <v>8</v>
      </c>
      <c r="J64" s="13">
        <f>H64*0.08</f>
        <v>0</v>
      </c>
      <c r="K64" s="13">
        <f>J64+H64</f>
        <v>0</v>
      </c>
    </row>
    <row r="65" spans="2:14" s="1" customFormat="1" ht="45.6" x14ac:dyDescent="0.2">
      <c r="B65" s="12" t="s">
        <v>103</v>
      </c>
      <c r="C65" s="4" t="s">
        <v>90</v>
      </c>
      <c r="D65" s="9" t="s">
        <v>91</v>
      </c>
      <c r="E65" s="4" t="s">
        <v>45</v>
      </c>
      <c r="F65" s="10">
        <v>129.28</v>
      </c>
      <c r="G65" s="4"/>
      <c r="H65" s="13">
        <f>G65*F65</f>
        <v>0</v>
      </c>
      <c r="I65" s="14">
        <v>8</v>
      </c>
      <c r="J65" s="13">
        <f>H65*0.08</f>
        <v>0</v>
      </c>
      <c r="K65" s="13">
        <f>J65+H65</f>
        <v>0</v>
      </c>
    </row>
    <row r="66" spans="2:14" s="1" customFormat="1" ht="79.8" x14ac:dyDescent="0.2">
      <c r="B66" s="12" t="s">
        <v>104</v>
      </c>
      <c r="C66" s="4" t="s">
        <v>48</v>
      </c>
      <c r="D66" s="9" t="s">
        <v>49</v>
      </c>
      <c r="E66" s="4" t="s">
        <v>45</v>
      </c>
      <c r="F66" s="10">
        <v>7</v>
      </c>
      <c r="G66" s="4"/>
      <c r="H66" s="13">
        <f>G66*F66</f>
        <v>0</v>
      </c>
      <c r="I66" s="14">
        <v>8</v>
      </c>
      <c r="J66" s="13">
        <f>H66*0.08</f>
        <v>0</v>
      </c>
      <c r="K66" s="13">
        <f>J66+H66</f>
        <v>0</v>
      </c>
    </row>
    <row r="67" spans="2:14" s="1" customFormat="1" ht="28.65" customHeight="1" x14ac:dyDescent="0.2"/>
    <row r="68" spans="2:14" s="1" customFormat="1" ht="21.45" customHeight="1" x14ac:dyDescent="0.2">
      <c r="B68" s="23" t="s">
        <v>50</v>
      </c>
      <c r="C68" s="23"/>
      <c r="D68" s="23"/>
      <c r="E68" s="24">
        <f>SUM(H48:H66)</f>
        <v>0</v>
      </c>
      <c r="F68" s="24"/>
      <c r="G68" s="24"/>
      <c r="H68" s="24"/>
      <c r="I68" s="24"/>
      <c r="J68" s="24"/>
      <c r="K68" s="24"/>
    </row>
    <row r="69" spans="2:14" s="1" customFormat="1" ht="21.45" customHeight="1" x14ac:dyDescent="0.2">
      <c r="B69" s="23" t="s">
        <v>51</v>
      </c>
      <c r="C69" s="23"/>
      <c r="D69" s="23"/>
      <c r="E69" s="24">
        <f>SUM(K48:K66)</f>
        <v>0</v>
      </c>
      <c r="F69" s="24"/>
      <c r="G69" s="24"/>
      <c r="H69" s="24"/>
      <c r="I69" s="24"/>
      <c r="J69" s="24"/>
      <c r="K69" s="24"/>
    </row>
    <row r="70" spans="2:14" s="1" customFormat="1" ht="58.2" customHeight="1" x14ac:dyDescent="0.2"/>
    <row r="71" spans="2:14" s="1" customFormat="1" ht="17.7" customHeight="1" x14ac:dyDescent="0.2">
      <c r="H71" s="25"/>
      <c r="I71" s="25"/>
    </row>
    <row r="72" spans="2:14" s="1" customFormat="1" x14ac:dyDescent="0.25">
      <c r="B72" s="20" t="s">
        <v>64</v>
      </c>
      <c r="C72" s="20"/>
      <c r="D72" s="20"/>
      <c r="E72" s="20"/>
      <c r="F72" s="20"/>
      <c r="G72" s="20"/>
      <c r="H72" s="20"/>
      <c r="I72" s="20"/>
      <c r="J72" s="20"/>
      <c r="K72" s="20"/>
      <c r="L72"/>
      <c r="M72"/>
      <c r="N72"/>
    </row>
    <row r="73" spans="2:14" s="1" customFormat="1" ht="40.5" customHeight="1" x14ac:dyDescent="0.25">
      <c r="D73"/>
      <c r="E73"/>
      <c r="F73"/>
      <c r="G73"/>
      <c r="H73"/>
      <c r="I73"/>
      <c r="J73"/>
      <c r="K73"/>
      <c r="L73"/>
      <c r="M73"/>
      <c r="N73"/>
    </row>
    <row r="74" spans="2:14" s="1" customFormat="1" ht="28.65" customHeight="1" x14ac:dyDescent="0.25">
      <c r="D74"/>
      <c r="E74"/>
      <c r="F74"/>
      <c r="G74"/>
      <c r="H74"/>
      <c r="I74"/>
      <c r="J74"/>
      <c r="K74"/>
      <c r="L74"/>
      <c r="M74"/>
      <c r="N74"/>
    </row>
  </sheetData>
  <mergeCells count="18">
    <mergeCell ref="B72:K72"/>
    <mergeCell ref="D14:E14"/>
    <mergeCell ref="B24:J24"/>
    <mergeCell ref="B27:D27"/>
    <mergeCell ref="B33:D33"/>
    <mergeCell ref="B39:D39"/>
    <mergeCell ref="B45:D45"/>
    <mergeCell ref="B68:D68"/>
    <mergeCell ref="E68:K68"/>
    <mergeCell ref="B69:D69"/>
    <mergeCell ref="E69:K69"/>
    <mergeCell ref="H71:I71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369A7-75C9-4276-9722-F00F58A8E8D5}">
  <sheetPr>
    <pageSetUpPr fitToPage="1"/>
  </sheetPr>
  <dimension ref="B1:O91"/>
  <sheetViews>
    <sheetView workbookViewId="0">
      <selection activeCell="F8" sqref="F8:K11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52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28" t="s">
        <v>53</v>
      </c>
      <c r="G8" s="28"/>
      <c r="H8" s="28"/>
      <c r="I8" s="28"/>
      <c r="J8" s="28"/>
      <c r="K8" s="28"/>
    </row>
    <row r="9" spans="2:12" s="1" customFormat="1" ht="2.7" customHeight="1" x14ac:dyDescent="0.2">
      <c r="B9" s="17"/>
      <c r="C9" s="17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19" t="s">
        <v>54</v>
      </c>
      <c r="C11" s="1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55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56</v>
      </c>
    </row>
    <row r="17" spans="2:11" s="1" customFormat="1" ht="3.15" customHeight="1" x14ac:dyDescent="0.2"/>
    <row r="18" spans="2:11" s="1" customFormat="1" ht="20.85" customHeight="1" x14ac:dyDescent="0.2">
      <c r="B18" s="11" t="s">
        <v>57</v>
      </c>
    </row>
    <row r="19" spans="2:11" s="1" customFormat="1" ht="3.75" customHeight="1" x14ac:dyDescent="0.2"/>
    <row r="20" spans="2:11" s="1" customFormat="1" ht="20.85" customHeight="1" x14ac:dyDescent="0.2">
      <c r="B20" s="11" t="s">
        <v>58</v>
      </c>
    </row>
    <row r="21" spans="2:11" s="1" customFormat="1" ht="2.7" customHeight="1" x14ac:dyDescent="0.2"/>
    <row r="22" spans="2:11" s="1" customFormat="1" ht="20.85" customHeight="1" x14ac:dyDescent="0.2">
      <c r="B22" s="11" t="s">
        <v>59</v>
      </c>
    </row>
    <row r="23" spans="2:11" s="1" customFormat="1" ht="59.7" customHeight="1" x14ac:dyDescent="0.2"/>
    <row r="24" spans="2:11" s="1" customFormat="1" ht="50.1" customHeight="1" x14ac:dyDescent="0.2">
      <c r="B24" s="26" t="s">
        <v>106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18" t="s">
        <v>60</v>
      </c>
      <c r="C27" s="18"/>
      <c r="D27" s="18"/>
    </row>
    <row r="28" spans="2:11" s="1" customFormat="1" ht="10.199999999999999" customHeight="1" x14ac:dyDescent="0.2"/>
    <row r="29" spans="2:11" s="1" customFormat="1" ht="54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66</v>
      </c>
      <c r="C30" s="4" t="s">
        <v>67</v>
      </c>
      <c r="D30" s="5" t="s">
        <v>68</v>
      </c>
      <c r="E30" s="4" t="s">
        <v>13</v>
      </c>
      <c r="F30" s="6">
        <v>180</v>
      </c>
      <c r="G30" s="7"/>
      <c r="H30" s="13">
        <f>G30*F30</f>
        <v>0</v>
      </c>
      <c r="I30" s="14">
        <v>8</v>
      </c>
      <c r="J30" s="13">
        <f>H30*0.08</f>
        <v>0</v>
      </c>
      <c r="K30" s="13">
        <f>J30+H30</f>
        <v>0</v>
      </c>
    </row>
    <row r="31" spans="2:11" s="1" customFormat="1" ht="19.649999999999999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6">
        <v>2032</v>
      </c>
      <c r="G31" s="7"/>
      <c r="H31" s="13">
        <f>G31*F31</f>
        <v>0</v>
      </c>
      <c r="I31" s="14">
        <v>8</v>
      </c>
      <c r="J31" s="13">
        <f>H31*0.08</f>
        <v>0</v>
      </c>
      <c r="K31" s="13">
        <f>J31+H31</f>
        <v>0</v>
      </c>
    </row>
    <row r="32" spans="2:11" s="1" customFormat="1" ht="1.2" customHeight="1" x14ac:dyDescent="0.2"/>
    <row r="33" spans="2:11" s="1" customFormat="1" ht="3.15" customHeight="1" x14ac:dyDescent="0.2"/>
    <row r="34" spans="2:11" s="1" customFormat="1" ht="20.85" customHeight="1" x14ac:dyDescent="0.2">
      <c r="B34" s="18" t="s">
        <v>65</v>
      </c>
      <c r="C34" s="18"/>
      <c r="D34" s="18"/>
    </row>
    <row r="35" spans="2:11" s="1" customFormat="1" ht="10.199999999999999" customHeight="1" x14ac:dyDescent="0.2"/>
    <row r="36" spans="2:11" s="1" customFormat="1" ht="45.45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9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5431</v>
      </c>
      <c r="G37" s="7"/>
      <c r="H37" s="13">
        <f>G37*F37</f>
        <v>0</v>
      </c>
      <c r="I37" s="14">
        <v>8</v>
      </c>
      <c r="J37" s="13">
        <f>H37*0.08</f>
        <v>0</v>
      </c>
      <c r="K37" s="13">
        <f>J37+H37</f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18" t="s">
        <v>61</v>
      </c>
      <c r="C40" s="18"/>
      <c r="D40" s="18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66</v>
      </c>
      <c r="C43" s="4" t="s">
        <v>67</v>
      </c>
      <c r="D43" s="5" t="s">
        <v>68</v>
      </c>
      <c r="E43" s="4" t="s">
        <v>13</v>
      </c>
      <c r="F43" s="6">
        <v>110</v>
      </c>
      <c r="G43" s="7"/>
      <c r="H43" s="13">
        <f>G43*F43</f>
        <v>0</v>
      </c>
      <c r="I43" s="14">
        <v>8</v>
      </c>
      <c r="J43" s="13">
        <f>H43*0.08</f>
        <v>0</v>
      </c>
      <c r="K43" s="13">
        <f>J43+H43</f>
        <v>0</v>
      </c>
    </row>
    <row r="44" spans="2:11" s="1" customFormat="1" ht="19.649999999999999" customHeight="1" x14ac:dyDescent="0.2">
      <c r="B44" s="4" t="s">
        <v>10</v>
      </c>
      <c r="C44" s="4" t="s">
        <v>11</v>
      </c>
      <c r="D44" s="5" t="s">
        <v>12</v>
      </c>
      <c r="E44" s="4" t="s">
        <v>13</v>
      </c>
      <c r="F44" s="6">
        <v>1980</v>
      </c>
      <c r="G44" s="7"/>
      <c r="H44" s="13">
        <f>G44*F44</f>
        <v>0</v>
      </c>
      <c r="I44" s="14">
        <v>8</v>
      </c>
      <c r="J44" s="13">
        <f>H44*0.08</f>
        <v>0</v>
      </c>
      <c r="K44" s="13">
        <f>J44+H44</f>
        <v>0</v>
      </c>
    </row>
    <row r="45" spans="2:11" s="1" customFormat="1" ht="1.2" customHeight="1" x14ac:dyDescent="0.2"/>
    <row r="46" spans="2:11" s="1" customFormat="1" ht="3.15" customHeight="1" x14ac:dyDescent="0.2"/>
    <row r="47" spans="2:11" s="1" customFormat="1" ht="20.85" customHeight="1" x14ac:dyDescent="0.2">
      <c r="B47" s="18" t="s">
        <v>62</v>
      </c>
      <c r="C47" s="18"/>
      <c r="D47" s="18"/>
    </row>
    <row r="48" spans="2:11" s="1" customFormat="1" ht="10.199999999999999" customHeight="1" x14ac:dyDescent="0.2"/>
    <row r="49" spans="2:15" s="1" customFormat="1" ht="58.5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5" s="1" customFormat="1" ht="19.649999999999999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489</v>
      </c>
      <c r="G50" s="7"/>
      <c r="H50" s="13">
        <f>G50*F50</f>
        <v>0</v>
      </c>
      <c r="I50" s="14">
        <v>8</v>
      </c>
      <c r="J50" s="13">
        <f>H50*0.08</f>
        <v>0</v>
      </c>
      <c r="K50" s="13">
        <f>J50+H50</f>
        <v>0</v>
      </c>
    </row>
    <row r="51" spans="2:15" s="1" customFormat="1" ht="1.2" customHeight="1" x14ac:dyDescent="0.2"/>
    <row r="52" spans="2:15" s="1" customFormat="1" ht="3.15" customHeight="1" x14ac:dyDescent="0.2"/>
    <row r="53" spans="2:15" s="1" customFormat="1" ht="20.85" customHeight="1" x14ac:dyDescent="0.2">
      <c r="B53" s="18" t="s">
        <v>63</v>
      </c>
      <c r="C53" s="18"/>
      <c r="D53" s="18"/>
    </row>
    <row r="54" spans="2:15" s="1" customFormat="1" ht="10.199999999999999" customHeight="1" x14ac:dyDescent="0.2"/>
    <row r="55" spans="2:15" s="1" customFormat="1" ht="45.45" customHeight="1" x14ac:dyDescent="0.2">
      <c r="B55" s="2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2" t="s">
        <v>6</v>
      </c>
      <c r="I55" s="3" t="s">
        <v>7</v>
      </c>
      <c r="J55" s="3" t="s">
        <v>8</v>
      </c>
      <c r="K55" s="2" t="s">
        <v>9</v>
      </c>
    </row>
    <row r="56" spans="2:15" s="1" customFormat="1" ht="19.649999999999999" customHeight="1" x14ac:dyDescent="0.2">
      <c r="B56" s="4" t="s">
        <v>10</v>
      </c>
      <c r="C56" s="4" t="s">
        <v>11</v>
      </c>
      <c r="D56" s="5" t="s">
        <v>12</v>
      </c>
      <c r="E56" s="4" t="s">
        <v>13</v>
      </c>
      <c r="F56" s="6">
        <v>422</v>
      </c>
      <c r="G56" s="7"/>
      <c r="H56" s="13">
        <f>G56*F56</f>
        <v>0</v>
      </c>
      <c r="I56" s="14">
        <v>8</v>
      </c>
      <c r="J56" s="13">
        <f>H56*0.08</f>
        <v>0</v>
      </c>
      <c r="K56" s="13">
        <f>J56+H56</f>
        <v>0</v>
      </c>
      <c r="O56" s="15"/>
    </row>
    <row r="57" spans="2:15" s="1" customFormat="1" ht="1.2" customHeight="1" x14ac:dyDescent="0.2"/>
    <row r="58" spans="2:15" s="1" customFormat="1" ht="13.35" customHeight="1" x14ac:dyDescent="0.2"/>
    <row r="59" spans="2:15" s="1" customFormat="1" ht="57.75" customHeight="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2" t="s">
        <v>6</v>
      </c>
      <c r="I59" s="3" t="s">
        <v>7</v>
      </c>
      <c r="J59" s="3" t="s">
        <v>8</v>
      </c>
      <c r="K59" s="2" t="s">
        <v>9</v>
      </c>
    </row>
    <row r="60" spans="2:15" s="1" customFormat="1" ht="28.65" customHeight="1" x14ac:dyDescent="0.2">
      <c r="B60" s="4" t="s">
        <v>69</v>
      </c>
      <c r="C60" s="4" t="s">
        <v>70</v>
      </c>
      <c r="D60" s="5" t="s">
        <v>71</v>
      </c>
      <c r="E60" s="4" t="s">
        <v>14</v>
      </c>
      <c r="F60" s="6">
        <v>8.14</v>
      </c>
      <c r="G60" s="7"/>
      <c r="H60" s="13">
        <f>G60*F60</f>
        <v>0</v>
      </c>
      <c r="I60" s="14">
        <v>8</v>
      </c>
      <c r="J60" s="13">
        <f>H60*0.08</f>
        <v>0</v>
      </c>
      <c r="K60" s="13">
        <f>J60+H60</f>
        <v>0</v>
      </c>
    </row>
    <row r="61" spans="2:15" s="1" customFormat="1" ht="19.649999999999999" customHeight="1" x14ac:dyDescent="0.2">
      <c r="B61" s="4" t="s">
        <v>15</v>
      </c>
      <c r="C61" s="4" t="s">
        <v>16</v>
      </c>
      <c r="D61" s="5" t="s">
        <v>17</v>
      </c>
      <c r="E61" s="4" t="s">
        <v>14</v>
      </c>
      <c r="F61" s="6">
        <v>23.04</v>
      </c>
      <c r="G61" s="7"/>
      <c r="H61" s="13">
        <f t="shared" ref="H61:H77" si="0">G61*F61</f>
        <v>0</v>
      </c>
      <c r="I61" s="14">
        <v>8</v>
      </c>
      <c r="J61" s="13">
        <f t="shared" ref="J61:J77" si="1">H61*0.08</f>
        <v>0</v>
      </c>
      <c r="K61" s="13">
        <f t="shared" ref="K61:K77" si="2">J61+H61</f>
        <v>0</v>
      </c>
    </row>
    <row r="62" spans="2:15" s="1" customFormat="1" ht="19.649999999999999" customHeight="1" x14ac:dyDescent="0.2">
      <c r="B62" s="4" t="s">
        <v>92</v>
      </c>
      <c r="C62" s="4" t="s">
        <v>93</v>
      </c>
      <c r="D62" s="5" t="s">
        <v>94</v>
      </c>
      <c r="E62" s="4" t="s">
        <v>14</v>
      </c>
      <c r="F62" s="6">
        <v>2.74</v>
      </c>
      <c r="G62" s="7"/>
      <c r="H62" s="13">
        <f t="shared" si="0"/>
        <v>0</v>
      </c>
      <c r="I62" s="14">
        <v>8</v>
      </c>
      <c r="J62" s="13">
        <f t="shared" si="1"/>
        <v>0</v>
      </c>
      <c r="K62" s="13">
        <f t="shared" si="2"/>
        <v>0</v>
      </c>
    </row>
    <row r="63" spans="2:15" s="1" customFormat="1" ht="19.649999999999999" customHeight="1" x14ac:dyDescent="0.2">
      <c r="B63" s="4" t="s">
        <v>72</v>
      </c>
      <c r="C63" s="4" t="s">
        <v>73</v>
      </c>
      <c r="D63" s="5" t="s">
        <v>74</v>
      </c>
      <c r="E63" s="4" t="s">
        <v>14</v>
      </c>
      <c r="F63" s="6">
        <v>2.86</v>
      </c>
      <c r="G63" s="7"/>
      <c r="H63" s="13">
        <f t="shared" si="0"/>
        <v>0</v>
      </c>
      <c r="I63" s="14">
        <v>8</v>
      </c>
      <c r="J63" s="13">
        <f t="shared" si="1"/>
        <v>0</v>
      </c>
      <c r="K63" s="13">
        <f t="shared" si="2"/>
        <v>0</v>
      </c>
    </row>
    <row r="64" spans="2:15" s="1" customFormat="1" ht="19.649999999999999" customHeight="1" x14ac:dyDescent="0.2">
      <c r="B64" s="4" t="s">
        <v>18</v>
      </c>
      <c r="C64" s="4" t="s">
        <v>19</v>
      </c>
      <c r="D64" s="5" t="s">
        <v>20</v>
      </c>
      <c r="E64" s="4" t="s">
        <v>21</v>
      </c>
      <c r="F64" s="6">
        <v>3</v>
      </c>
      <c r="G64" s="7"/>
      <c r="H64" s="13">
        <f t="shared" si="0"/>
        <v>0</v>
      </c>
      <c r="I64" s="14">
        <v>8</v>
      </c>
      <c r="J64" s="13">
        <f t="shared" si="1"/>
        <v>0</v>
      </c>
      <c r="K64" s="13">
        <f t="shared" si="2"/>
        <v>0</v>
      </c>
    </row>
    <row r="65" spans="2:11" s="1" customFormat="1" ht="19.649999999999999" customHeight="1" x14ac:dyDescent="0.2">
      <c r="B65" s="4" t="s">
        <v>22</v>
      </c>
      <c r="C65" s="4" t="s">
        <v>23</v>
      </c>
      <c r="D65" s="5" t="s">
        <v>24</v>
      </c>
      <c r="E65" s="4" t="s">
        <v>13</v>
      </c>
      <c r="F65" s="6">
        <v>47</v>
      </c>
      <c r="G65" s="7"/>
      <c r="H65" s="13">
        <f t="shared" si="0"/>
        <v>0</v>
      </c>
      <c r="I65" s="14">
        <v>8</v>
      </c>
      <c r="J65" s="13">
        <f t="shared" si="1"/>
        <v>0</v>
      </c>
      <c r="K65" s="13">
        <f t="shared" si="2"/>
        <v>0</v>
      </c>
    </row>
    <row r="66" spans="2:11" s="1" customFormat="1" ht="28.65" customHeight="1" x14ac:dyDescent="0.2">
      <c r="B66" s="4" t="s">
        <v>25</v>
      </c>
      <c r="C66" s="4" t="s">
        <v>26</v>
      </c>
      <c r="D66" s="5" t="s">
        <v>27</v>
      </c>
      <c r="E66" s="4" t="s">
        <v>28</v>
      </c>
      <c r="F66" s="6">
        <v>21.62</v>
      </c>
      <c r="G66" s="7"/>
      <c r="H66" s="13">
        <f t="shared" si="0"/>
        <v>0</v>
      </c>
      <c r="I66" s="14">
        <v>8</v>
      </c>
      <c r="J66" s="13">
        <f t="shared" si="1"/>
        <v>0</v>
      </c>
      <c r="K66" s="13">
        <f t="shared" si="2"/>
        <v>0</v>
      </c>
    </row>
    <row r="67" spans="2:11" s="1" customFormat="1" ht="28.65" customHeight="1" x14ac:dyDescent="0.2">
      <c r="B67" s="4" t="s">
        <v>75</v>
      </c>
      <c r="C67" s="4" t="s">
        <v>76</v>
      </c>
      <c r="D67" s="5" t="s">
        <v>77</v>
      </c>
      <c r="E67" s="4" t="s">
        <v>28</v>
      </c>
      <c r="F67" s="6">
        <v>98.18</v>
      </c>
      <c r="G67" s="7"/>
      <c r="H67" s="13">
        <f t="shared" si="0"/>
        <v>0</v>
      </c>
      <c r="I67" s="14">
        <v>8</v>
      </c>
      <c r="J67" s="13">
        <f t="shared" si="1"/>
        <v>0</v>
      </c>
      <c r="K67" s="13">
        <f t="shared" si="2"/>
        <v>0</v>
      </c>
    </row>
    <row r="68" spans="2:11" s="1" customFormat="1" ht="28.65" customHeight="1" x14ac:dyDescent="0.2">
      <c r="B68" s="4" t="s">
        <v>78</v>
      </c>
      <c r="C68" s="4" t="s">
        <v>79</v>
      </c>
      <c r="D68" s="5" t="s">
        <v>80</v>
      </c>
      <c r="E68" s="4" t="s">
        <v>28</v>
      </c>
      <c r="F68" s="6">
        <v>6.56</v>
      </c>
      <c r="G68" s="7"/>
      <c r="H68" s="13">
        <f t="shared" si="0"/>
        <v>0</v>
      </c>
      <c r="I68" s="14">
        <v>8</v>
      </c>
      <c r="J68" s="13">
        <f t="shared" si="1"/>
        <v>0</v>
      </c>
      <c r="K68" s="13">
        <f t="shared" si="2"/>
        <v>0</v>
      </c>
    </row>
    <row r="69" spans="2:11" s="1" customFormat="1" ht="28.65" customHeight="1" x14ac:dyDescent="0.2">
      <c r="B69" s="4" t="s">
        <v>29</v>
      </c>
      <c r="C69" s="4" t="s">
        <v>30</v>
      </c>
      <c r="D69" s="5" t="s">
        <v>31</v>
      </c>
      <c r="E69" s="4" t="s">
        <v>14</v>
      </c>
      <c r="F69" s="6">
        <v>58.91</v>
      </c>
      <c r="G69" s="7"/>
      <c r="H69" s="13">
        <f t="shared" si="0"/>
        <v>0</v>
      </c>
      <c r="I69" s="14">
        <v>8</v>
      </c>
      <c r="J69" s="13">
        <f t="shared" si="1"/>
        <v>0</v>
      </c>
      <c r="K69" s="13">
        <f t="shared" si="2"/>
        <v>0</v>
      </c>
    </row>
    <row r="70" spans="2:11" s="1" customFormat="1" ht="19.649999999999999" customHeight="1" x14ac:dyDescent="0.2">
      <c r="B70" s="4" t="s">
        <v>32</v>
      </c>
      <c r="C70" s="4" t="s">
        <v>33</v>
      </c>
      <c r="D70" s="5" t="s">
        <v>34</v>
      </c>
      <c r="E70" s="4" t="s">
        <v>14</v>
      </c>
      <c r="F70" s="6">
        <v>17.079999999999998</v>
      </c>
      <c r="G70" s="7"/>
      <c r="H70" s="13">
        <f t="shared" si="0"/>
        <v>0</v>
      </c>
      <c r="I70" s="14">
        <v>8</v>
      </c>
      <c r="J70" s="13">
        <f t="shared" si="1"/>
        <v>0</v>
      </c>
      <c r="K70" s="13">
        <f t="shared" si="2"/>
        <v>0</v>
      </c>
    </row>
    <row r="71" spans="2:11" s="1" customFormat="1" ht="19.649999999999999" customHeight="1" x14ac:dyDescent="0.2">
      <c r="B71" s="4" t="s">
        <v>35</v>
      </c>
      <c r="C71" s="4" t="s">
        <v>36</v>
      </c>
      <c r="D71" s="5" t="s">
        <v>37</v>
      </c>
      <c r="E71" s="4" t="s">
        <v>14</v>
      </c>
      <c r="F71" s="6">
        <v>17.37</v>
      </c>
      <c r="G71" s="7"/>
      <c r="H71" s="13">
        <f t="shared" si="0"/>
        <v>0</v>
      </c>
      <c r="I71" s="14">
        <v>8</v>
      </c>
      <c r="J71" s="13">
        <f t="shared" si="1"/>
        <v>0</v>
      </c>
      <c r="K71" s="13">
        <f t="shared" si="2"/>
        <v>0</v>
      </c>
    </row>
    <row r="72" spans="2:11" s="1" customFormat="1" ht="19.649999999999999" customHeight="1" x14ac:dyDescent="0.2">
      <c r="B72" s="4" t="s">
        <v>95</v>
      </c>
      <c r="C72" s="4" t="s">
        <v>96</v>
      </c>
      <c r="D72" s="5" t="s">
        <v>97</v>
      </c>
      <c r="E72" s="4" t="s">
        <v>21</v>
      </c>
      <c r="F72" s="6">
        <v>0.8</v>
      </c>
      <c r="G72" s="7"/>
      <c r="H72" s="13">
        <f t="shared" si="0"/>
        <v>0</v>
      </c>
      <c r="I72" s="14">
        <v>8</v>
      </c>
      <c r="J72" s="13">
        <f t="shared" si="1"/>
        <v>0</v>
      </c>
      <c r="K72" s="13">
        <f t="shared" si="2"/>
        <v>0</v>
      </c>
    </row>
    <row r="73" spans="2:11" s="1" customFormat="1" ht="19.649999999999999" customHeight="1" x14ac:dyDescent="0.2">
      <c r="B73" s="4" t="s">
        <v>38</v>
      </c>
      <c r="C73" s="4" t="s">
        <v>39</v>
      </c>
      <c r="D73" s="5" t="s">
        <v>40</v>
      </c>
      <c r="E73" s="4" t="s">
        <v>41</v>
      </c>
      <c r="F73" s="6">
        <v>15</v>
      </c>
      <c r="G73" s="7"/>
      <c r="H73" s="13">
        <f t="shared" si="0"/>
        <v>0</v>
      </c>
      <c r="I73" s="14">
        <v>8</v>
      </c>
      <c r="J73" s="13">
        <f t="shared" si="1"/>
        <v>0</v>
      </c>
      <c r="K73" s="13">
        <f t="shared" si="2"/>
        <v>0</v>
      </c>
    </row>
    <row r="74" spans="2:11" s="1" customFormat="1" ht="19.649999999999999" customHeight="1" x14ac:dyDescent="0.2">
      <c r="B74" s="4" t="s">
        <v>98</v>
      </c>
      <c r="C74" s="4" t="s">
        <v>99</v>
      </c>
      <c r="D74" s="5" t="s">
        <v>100</v>
      </c>
      <c r="E74" s="4" t="s">
        <v>101</v>
      </c>
      <c r="F74" s="6">
        <v>12.87</v>
      </c>
      <c r="G74" s="7"/>
      <c r="H74" s="13">
        <f t="shared" si="0"/>
        <v>0</v>
      </c>
      <c r="I74" s="14">
        <v>8</v>
      </c>
      <c r="J74" s="13">
        <f t="shared" si="1"/>
        <v>0</v>
      </c>
      <c r="K74" s="13">
        <f t="shared" si="2"/>
        <v>0</v>
      </c>
    </row>
    <row r="75" spans="2:11" s="1" customFormat="1" ht="19.649999999999999" customHeight="1" x14ac:dyDescent="0.2">
      <c r="B75" s="4" t="s">
        <v>81</v>
      </c>
      <c r="C75" s="4" t="s">
        <v>82</v>
      </c>
      <c r="D75" s="5" t="s">
        <v>83</v>
      </c>
      <c r="E75" s="4" t="s">
        <v>45</v>
      </c>
      <c r="F75" s="6">
        <v>73</v>
      </c>
      <c r="G75" s="7"/>
      <c r="H75" s="13">
        <f t="shared" si="0"/>
        <v>0</v>
      </c>
      <c r="I75" s="14">
        <v>8</v>
      </c>
      <c r="J75" s="13">
        <f t="shared" si="1"/>
        <v>0</v>
      </c>
      <c r="K75" s="13">
        <f t="shared" si="2"/>
        <v>0</v>
      </c>
    </row>
    <row r="76" spans="2:11" s="1" customFormat="1" ht="19.649999999999999" customHeight="1" x14ac:dyDescent="0.2">
      <c r="B76" s="4" t="s">
        <v>84</v>
      </c>
      <c r="C76" s="4" t="s">
        <v>85</v>
      </c>
      <c r="D76" s="5" t="s">
        <v>86</v>
      </c>
      <c r="E76" s="4" t="s">
        <v>14</v>
      </c>
      <c r="F76" s="6">
        <v>2.6</v>
      </c>
      <c r="G76" s="7"/>
      <c r="H76" s="13">
        <f t="shared" si="0"/>
        <v>0</v>
      </c>
      <c r="I76" s="14">
        <v>8</v>
      </c>
      <c r="J76" s="13">
        <f t="shared" si="1"/>
        <v>0</v>
      </c>
      <c r="K76" s="13">
        <f t="shared" si="2"/>
        <v>0</v>
      </c>
    </row>
    <row r="77" spans="2:11" s="1" customFormat="1" ht="28.65" customHeight="1" x14ac:dyDescent="0.2">
      <c r="B77" s="4" t="s">
        <v>42</v>
      </c>
      <c r="C77" s="4" t="s">
        <v>43</v>
      </c>
      <c r="D77" s="5" t="s">
        <v>44</v>
      </c>
      <c r="E77" s="4" t="s">
        <v>45</v>
      </c>
      <c r="F77" s="6">
        <v>8</v>
      </c>
      <c r="G77" s="7"/>
      <c r="H77" s="13">
        <f t="shared" si="0"/>
        <v>0</v>
      </c>
      <c r="I77" s="14">
        <v>8</v>
      </c>
      <c r="J77" s="13">
        <f t="shared" si="1"/>
        <v>0</v>
      </c>
      <c r="K77" s="13">
        <f t="shared" si="2"/>
        <v>0</v>
      </c>
    </row>
    <row r="78" spans="2:11" s="1" customFormat="1" ht="1.2" customHeight="1" x14ac:dyDescent="0.2"/>
    <row r="79" spans="2:11" s="1" customFormat="1" ht="28.65" customHeight="1" x14ac:dyDescent="0.2"/>
    <row r="80" spans="2:11" s="1" customFormat="1" ht="51" x14ac:dyDescent="0.2">
      <c r="B80" s="2" t="s">
        <v>0</v>
      </c>
      <c r="C80" s="3" t="s">
        <v>1</v>
      </c>
      <c r="D80" s="8" t="s">
        <v>2</v>
      </c>
      <c r="E80" s="3" t="s">
        <v>3</v>
      </c>
      <c r="F80" s="8" t="s">
        <v>4</v>
      </c>
      <c r="G80" s="3" t="s">
        <v>5</v>
      </c>
      <c r="H80" s="2" t="s">
        <v>6</v>
      </c>
      <c r="I80" s="3" t="s">
        <v>7</v>
      </c>
      <c r="J80" s="3" t="s">
        <v>8</v>
      </c>
      <c r="K80" s="2" t="s">
        <v>9</v>
      </c>
    </row>
    <row r="81" spans="2:15" s="1" customFormat="1" ht="91.2" x14ac:dyDescent="0.2">
      <c r="B81" s="12" t="s">
        <v>102</v>
      </c>
      <c r="C81" s="4" t="s">
        <v>46</v>
      </c>
      <c r="D81" s="9" t="s">
        <v>47</v>
      </c>
      <c r="E81" s="4" t="s">
        <v>45</v>
      </c>
      <c r="F81" s="10">
        <v>300</v>
      </c>
      <c r="G81" s="4"/>
      <c r="H81" s="13">
        <f>G81*F81</f>
        <v>0</v>
      </c>
      <c r="I81" s="14">
        <v>8</v>
      </c>
      <c r="J81" s="13">
        <f>H81*0.08</f>
        <v>0</v>
      </c>
      <c r="K81" s="13">
        <f>J81+H81</f>
        <v>0</v>
      </c>
    </row>
    <row r="82" spans="2:15" s="1" customFormat="1" ht="45.6" x14ac:dyDescent="0.2">
      <c r="B82" s="12" t="s">
        <v>103</v>
      </c>
      <c r="C82" s="4" t="s">
        <v>90</v>
      </c>
      <c r="D82" s="9" t="s">
        <v>91</v>
      </c>
      <c r="E82" s="4" t="s">
        <v>45</v>
      </c>
      <c r="F82" s="10">
        <v>86.08</v>
      </c>
      <c r="G82" s="4"/>
      <c r="H82" s="13">
        <f>G82*F82</f>
        <v>0</v>
      </c>
      <c r="I82" s="14">
        <v>8</v>
      </c>
      <c r="J82" s="13">
        <f>H82*0.08</f>
        <v>0</v>
      </c>
      <c r="K82" s="13">
        <f>J82+H82</f>
        <v>0</v>
      </c>
    </row>
    <row r="83" spans="2:15" s="1" customFormat="1" ht="79.8" x14ac:dyDescent="0.2">
      <c r="B83" s="12" t="s">
        <v>104</v>
      </c>
      <c r="C83" s="4" t="s">
        <v>48</v>
      </c>
      <c r="D83" s="9" t="s">
        <v>49</v>
      </c>
      <c r="E83" s="4" t="s">
        <v>45</v>
      </c>
      <c r="F83" s="10">
        <v>8</v>
      </c>
      <c r="G83" s="4"/>
      <c r="H83" s="13">
        <f>G83*F83</f>
        <v>0</v>
      </c>
      <c r="I83" s="14">
        <v>8</v>
      </c>
      <c r="J83" s="13">
        <f>H83*0.08</f>
        <v>0</v>
      </c>
      <c r="K83" s="13">
        <f>J83+H83</f>
        <v>0</v>
      </c>
    </row>
    <row r="84" spans="2:15" s="1" customFormat="1" ht="28.65" customHeight="1" x14ac:dyDescent="0.2"/>
    <row r="85" spans="2:15" s="1" customFormat="1" ht="21.45" customHeight="1" x14ac:dyDescent="0.25">
      <c r="B85" s="23" t="s">
        <v>50</v>
      </c>
      <c r="C85" s="23"/>
      <c r="D85" s="23"/>
      <c r="E85" s="27">
        <f>SUM(H30:H83)</f>
        <v>0</v>
      </c>
      <c r="F85" s="27"/>
      <c r="G85" s="27"/>
      <c r="H85" s="27"/>
      <c r="I85" s="27"/>
      <c r="J85" s="27"/>
      <c r="K85" s="27"/>
    </row>
    <row r="86" spans="2:15" s="1" customFormat="1" ht="21.45" customHeight="1" x14ac:dyDescent="0.25">
      <c r="B86" s="23" t="s">
        <v>51</v>
      </c>
      <c r="C86" s="23"/>
      <c r="D86" s="23"/>
      <c r="E86" s="27">
        <f>SUM(K30:K83)</f>
        <v>0</v>
      </c>
      <c r="F86" s="27"/>
      <c r="G86" s="27"/>
      <c r="H86" s="27"/>
      <c r="I86" s="27"/>
      <c r="J86" s="27"/>
      <c r="K86" s="27"/>
    </row>
    <row r="87" spans="2:15" s="1" customFormat="1" ht="58.2" customHeight="1" x14ac:dyDescent="0.2"/>
    <row r="88" spans="2:15" s="1" customFormat="1" ht="17.7" customHeight="1" x14ac:dyDescent="0.2">
      <c r="H88" s="25"/>
      <c r="I88" s="25"/>
    </row>
    <row r="89" spans="2:15" s="1" customFormat="1" x14ac:dyDescent="0.25">
      <c r="B89" s="20" t="s">
        <v>64</v>
      </c>
      <c r="C89" s="20"/>
      <c r="D89" s="20"/>
      <c r="E89" s="20"/>
      <c r="F89" s="20"/>
      <c r="G89" s="20"/>
      <c r="H89" s="20"/>
      <c r="I89" s="20"/>
      <c r="J89" s="20"/>
      <c r="K89" s="20"/>
      <c r="L89"/>
      <c r="M89"/>
      <c r="N89"/>
      <c r="O89"/>
    </row>
    <row r="90" spans="2:15" s="1" customFormat="1" ht="40.5" customHeigh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s="1" customFormat="1" ht="28.65" customHeigh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</sheetData>
  <mergeCells count="19">
    <mergeCell ref="H88:I88"/>
    <mergeCell ref="B89:K89"/>
    <mergeCell ref="B47:D47"/>
    <mergeCell ref="B53:D53"/>
    <mergeCell ref="B85:D85"/>
    <mergeCell ref="E85:K85"/>
    <mergeCell ref="B86:D86"/>
    <mergeCell ref="E86:K86"/>
    <mergeCell ref="D14:E14"/>
    <mergeCell ref="B24:J24"/>
    <mergeCell ref="B27:D27"/>
    <mergeCell ref="B34:D34"/>
    <mergeCell ref="B40:D40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ofertowy 3</vt:lpstr>
      <vt:lpstr>Kosztorys ofertowy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2022-02-28T11:37:33Z</cp:lastPrinted>
  <dcterms:created xsi:type="dcterms:W3CDTF">2022-02-28T10:45:13Z</dcterms:created>
  <dcterms:modified xsi:type="dcterms:W3CDTF">2022-04-01T09:54:58Z</dcterms:modified>
</cp:coreProperties>
</file>